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3" i="1"/>
  <c r="H30"/>
  <c r="K30" s="1"/>
  <c r="H16"/>
  <c r="K16" s="1"/>
  <c r="M16" s="1"/>
  <c r="H15"/>
  <c r="K15" s="1"/>
  <c r="M15" s="1"/>
  <c r="H14"/>
  <c r="K14" s="1"/>
  <c r="M14" s="1"/>
  <c r="K31" l="1"/>
  <c r="M30"/>
  <c r="M31" s="1"/>
  <c r="H8"/>
  <c r="K8" s="1"/>
  <c r="M8" s="1"/>
  <c r="H9"/>
  <c r="K9" s="1"/>
  <c r="M9" s="1"/>
  <c r="H10"/>
  <c r="K10" s="1"/>
  <c r="M10" s="1"/>
  <c r="H11"/>
  <c r="K11" s="1"/>
  <c r="M11" s="1"/>
  <c r="H12"/>
  <c r="K12" s="1"/>
  <c r="M12" s="1"/>
  <c r="H13"/>
  <c r="K13" s="1"/>
  <c r="M13" s="1"/>
  <c r="H23"/>
  <c r="K23" s="1"/>
  <c r="M17" l="1"/>
  <c r="K17"/>
  <c r="K24"/>
  <c r="M23"/>
  <c r="M24" s="1"/>
</calcChain>
</file>

<file path=xl/sharedStrings.xml><?xml version="1.0" encoding="utf-8"?>
<sst xmlns="http://schemas.openxmlformats.org/spreadsheetml/2006/main" count="102" uniqueCount="44">
  <si>
    <t>Lp.</t>
  </si>
  <si>
    <t>Wyszczególnienie czynności wg rodzaju powierzchni</t>
  </si>
  <si>
    <t>J.m.</t>
  </si>
  <si>
    <t>Ilość</t>
  </si>
  <si>
    <t>Wartość netto za cały okres obowiązywania umowy</t>
  </si>
  <si>
    <t>% VAT</t>
  </si>
  <si>
    <t>Wartość brutto za cały okres obowiązywania umowy</t>
  </si>
  <si>
    <t>% udział kosztów osobowych w cenie netto</t>
  </si>
  <si>
    <t>7 (4x5x6)</t>
  </si>
  <si>
    <t>9 (7x8)</t>
  </si>
  <si>
    <t>Powierzchnia użytkowa*</t>
  </si>
  <si>
    <t>Powierzchnia użytkowa (kasa)</t>
  </si>
  <si>
    <t>Powierzchnia strychu</t>
  </si>
  <si>
    <t>Powierzchnia piwnic</t>
  </si>
  <si>
    <t>Bieżący serwis porządkowy **</t>
  </si>
  <si>
    <t>1. Obiekt Sukiennice 8, 9, 10-13, Rynek Ratusz 7-9</t>
  </si>
  <si>
    <t>dni</t>
  </si>
  <si>
    <t>razy na rok</t>
  </si>
  <si>
    <t>razy</t>
  </si>
  <si>
    <t>h</t>
  </si>
  <si>
    <t>Powierzchnia użytkowa (archiwum - pom. akt)</t>
  </si>
  <si>
    <t>Powierzchnia użytkowa (archiwum - pom. biurowe)</t>
  </si>
  <si>
    <t>RAZEM:</t>
  </si>
  <si>
    <t>2. Obiekt Rynek 13</t>
  </si>
  <si>
    <t>11 (9+(9x10))</t>
  </si>
  <si>
    <t>dzień</t>
  </si>
  <si>
    <t>Bieżący serwis porządkowy ***</t>
  </si>
  <si>
    <t>Obsługa szatni****</t>
  </si>
  <si>
    <t>Okres trwania umowy/ilość wykonanych usług</t>
  </si>
  <si>
    <t>Cena netto za 1 m2/
1 rbh/
1 raz</t>
  </si>
  <si>
    <t>Ilość dni/godzin w miesiącu</t>
  </si>
  <si>
    <t>Wartość netto za 1 m-c/1 raz</t>
  </si>
  <si>
    <t>osoba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</si>
  <si>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</si>
  <si>
    <t>Wartość netto za 
1 m-c/1 raz</t>
  </si>
  <si>
    <t xml:space="preserve">Koszt zakupu środków czystości należy wliczyć w cenę sprzątania powierzchni użytkowej.
*) Powierzchnia użytkowa sprzątania – powierzchnia pokoi biurowych, korytarzy, holi, klatek schodowych, toalet, magazynów, pomieszczeń gospodarczych, archiwów i balkonów – średnio 22 dni w miesiącu (x 12 miesięcy = 264 dni w roku). 
**) Bieżący serwis porządkowy – stała obsługa budynków – średnio 176 godzin miesięcznie, przy 8 godzinnym dniu pracy.
***) Bieżący serwis porządkowy – obsługa Sesji Rady Miejskiej Wrocławia oraz pomieszczeń prezydenckich – 139 godzin miesięcznie, zgodnie z harmonogramem.
****) Obsługa szatni – obsługa szatni podczas spotkań na salach, w godzinach pracy i po godzinach pracy Urzędu, po wcześniejszym uzgodnieniu z Administratorem.
Faktury za wykonane usługi winny być wystawione osobno na każdy obiekt.
</t>
  </si>
  <si>
    <t>do umowy nr …………………………………………..</t>
  </si>
  <si>
    <t>Załącznik nr 6</t>
  </si>
  <si>
    <t>FORMULARZ RZECZOWO-CENOWY</t>
  </si>
  <si>
    <t>zł brutto</t>
  </si>
  <si>
    <t>m-ce</t>
  </si>
  <si>
    <t>3. Lokal Plac Solny 20</t>
  </si>
  <si>
    <t>Wartość Zadania: 1+2+3 wynosi</t>
  </si>
  <si>
    <t>UWAGA: Dokument musi zostac opatrzony kwalifikowanym podpisem elektronicznym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</si>
</sst>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4" borderId="0" xfId="0" applyNumberFormat="1" applyFont="1" applyFill="1" applyBorder="1" applyAlignment="1">
      <alignment horizontal="right" vertical="center" wrapText="1"/>
    </xf>
    <xf numFmtId="0" fontId="1" fillId="4" borderId="0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3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tabSelected="1" topLeftCell="A28" workbookViewId="0">
      <selection activeCell="A35" sqref="A35:N35"/>
    </sheetView>
  </sheetViews>
  <sheetFormatPr defaultColWidth="9" defaultRowHeight="12.6"/>
  <cols>
    <col min="1" max="1" width="4.3984375" style="1" customWidth="1"/>
    <col min="2" max="2" width="28.5" style="1" customWidth="1"/>
    <col min="3" max="3" width="7.69921875" style="1" customWidth="1"/>
    <col min="4" max="4" width="9.19921875" style="1" customWidth="1"/>
    <col min="5" max="5" width="10.3984375" style="1" customWidth="1"/>
    <col min="6" max="6" width="6.5" style="1" customWidth="1"/>
    <col min="7" max="7" width="7.59765625" style="1" customWidth="1"/>
    <col min="8" max="8" width="11.8984375" style="1" customWidth="1"/>
    <col min="9" max="9" width="6.5" style="1" customWidth="1"/>
    <col min="10" max="10" width="6.59765625" style="1" customWidth="1"/>
    <col min="11" max="11" width="15" style="1" customWidth="1"/>
    <col min="12" max="12" width="7.69921875" style="1" customWidth="1"/>
    <col min="13" max="13" width="15" style="1" customWidth="1"/>
    <col min="14" max="14" width="12.5" style="1" customWidth="1"/>
    <col min="15" max="15" width="9" style="1"/>
    <col min="16" max="16" width="14.59765625" style="1" customWidth="1"/>
    <col min="17" max="17" width="9" style="1"/>
    <col min="18" max="18" width="10" style="1" bestFit="1" customWidth="1"/>
    <col min="19" max="16384" width="9" style="1"/>
  </cols>
  <sheetData>
    <row r="1" spans="1:18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8" ht="24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42" t="s">
        <v>36</v>
      </c>
      <c r="L2" s="42"/>
      <c r="M2" s="42"/>
      <c r="N2" s="42"/>
    </row>
    <row r="3" spans="1:18">
      <c r="A3" s="40" t="s">
        <v>38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8">
      <c r="A4" s="41" t="s">
        <v>15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6" spans="1:18" ht="70.5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29</v>
      </c>
      <c r="F6" s="39" t="s">
        <v>30</v>
      </c>
      <c r="G6" s="39"/>
      <c r="H6" s="4" t="s">
        <v>34</v>
      </c>
      <c r="I6" s="39" t="s">
        <v>28</v>
      </c>
      <c r="J6" s="39"/>
      <c r="K6" s="4" t="s">
        <v>4</v>
      </c>
      <c r="L6" s="4" t="s">
        <v>5</v>
      </c>
      <c r="M6" s="4" t="s">
        <v>6</v>
      </c>
      <c r="N6" s="4" t="s">
        <v>7</v>
      </c>
    </row>
    <row r="7" spans="1:18" ht="18.7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39">
        <v>6</v>
      </c>
      <c r="G7" s="39"/>
      <c r="H7" s="4" t="s">
        <v>8</v>
      </c>
      <c r="I7" s="39">
        <v>8</v>
      </c>
      <c r="J7" s="39"/>
      <c r="K7" s="4" t="s">
        <v>9</v>
      </c>
      <c r="L7" s="4">
        <v>10</v>
      </c>
      <c r="M7" s="4" t="s">
        <v>24</v>
      </c>
      <c r="N7" s="4">
        <v>12</v>
      </c>
    </row>
    <row r="8" spans="1:18" ht="30.75" customHeight="1">
      <c r="A8" s="5">
        <v>1</v>
      </c>
      <c r="B8" s="6" t="s">
        <v>10</v>
      </c>
      <c r="C8" s="5" t="s">
        <v>33</v>
      </c>
      <c r="D8" s="7">
        <v>5712.7</v>
      </c>
      <c r="E8" s="35"/>
      <c r="F8" s="19">
        <v>22</v>
      </c>
      <c r="G8" s="20" t="s">
        <v>16</v>
      </c>
      <c r="H8" s="18">
        <f>ROUND(D8*E8*F8,2)</f>
        <v>0</v>
      </c>
      <c r="I8" s="19">
        <v>24</v>
      </c>
      <c r="J8" s="20" t="s">
        <v>40</v>
      </c>
      <c r="K8" s="18">
        <f>ROUND(H8*I8,2)</f>
        <v>0</v>
      </c>
      <c r="L8" s="21"/>
      <c r="M8" s="18">
        <f>ROUND(K8+(K8*L8),2)</f>
        <v>0</v>
      </c>
      <c r="N8" s="22"/>
      <c r="P8" s="2"/>
      <c r="Q8" s="3"/>
      <c r="R8" s="3"/>
    </row>
    <row r="9" spans="1:18" ht="30.75" customHeight="1">
      <c r="A9" s="5">
        <v>2</v>
      </c>
      <c r="B9" s="6" t="s">
        <v>21</v>
      </c>
      <c r="C9" s="5" t="s">
        <v>33</v>
      </c>
      <c r="D9" s="7">
        <v>47.2</v>
      </c>
      <c r="E9" s="35"/>
      <c r="F9" s="19">
        <v>12</v>
      </c>
      <c r="G9" s="20" t="s">
        <v>16</v>
      </c>
      <c r="H9" s="18">
        <f t="shared" ref="H9:H13" si="0">ROUND(D9*E9*F9,2)</f>
        <v>0</v>
      </c>
      <c r="I9" s="19">
        <v>24</v>
      </c>
      <c r="J9" s="20" t="s">
        <v>40</v>
      </c>
      <c r="K9" s="18">
        <f t="shared" ref="K9:K13" si="1">ROUND(H9*I9,2)</f>
        <v>0</v>
      </c>
      <c r="L9" s="21"/>
      <c r="M9" s="18">
        <f t="shared" ref="M9:M13" si="2">ROUND(K9+(K9*L9),2)</f>
        <v>0</v>
      </c>
      <c r="N9" s="22"/>
      <c r="P9" s="2"/>
      <c r="Q9" s="3"/>
      <c r="R9" s="3"/>
    </row>
    <row r="10" spans="1:18" ht="30.75" customHeight="1">
      <c r="A10" s="5">
        <v>3</v>
      </c>
      <c r="B10" s="6" t="s">
        <v>11</v>
      </c>
      <c r="C10" s="5" t="s">
        <v>33</v>
      </c>
      <c r="D10" s="7">
        <v>30.8</v>
      </c>
      <c r="E10" s="35"/>
      <c r="F10" s="19">
        <v>8</v>
      </c>
      <c r="G10" s="20" t="s">
        <v>16</v>
      </c>
      <c r="H10" s="18">
        <f t="shared" si="0"/>
        <v>0</v>
      </c>
      <c r="I10" s="19">
        <v>24</v>
      </c>
      <c r="J10" s="20" t="s">
        <v>40</v>
      </c>
      <c r="K10" s="18">
        <f t="shared" si="1"/>
        <v>0</v>
      </c>
      <c r="L10" s="21"/>
      <c r="M10" s="18">
        <f t="shared" si="2"/>
        <v>0</v>
      </c>
      <c r="N10" s="22"/>
      <c r="P10" s="2"/>
      <c r="Q10" s="3"/>
      <c r="R10" s="3"/>
    </row>
    <row r="11" spans="1:18" ht="30.75" customHeight="1">
      <c r="A11" s="5">
        <v>4</v>
      </c>
      <c r="B11" s="6" t="s">
        <v>20</v>
      </c>
      <c r="C11" s="5" t="s">
        <v>33</v>
      </c>
      <c r="D11" s="7">
        <v>265</v>
      </c>
      <c r="E11" s="35"/>
      <c r="F11" s="19">
        <v>4</v>
      </c>
      <c r="G11" s="20" t="s">
        <v>16</v>
      </c>
      <c r="H11" s="18">
        <f t="shared" si="0"/>
        <v>0</v>
      </c>
      <c r="I11" s="19">
        <v>24</v>
      </c>
      <c r="J11" s="20" t="s">
        <v>40</v>
      </c>
      <c r="K11" s="18">
        <f t="shared" si="1"/>
        <v>0</v>
      </c>
      <c r="L11" s="21"/>
      <c r="M11" s="18">
        <f t="shared" si="2"/>
        <v>0</v>
      </c>
      <c r="N11" s="22"/>
      <c r="P11" s="2"/>
      <c r="Q11" s="3"/>
      <c r="R11" s="3"/>
    </row>
    <row r="12" spans="1:18" ht="30.75" customHeight="1">
      <c r="A12" s="5">
        <v>5</v>
      </c>
      <c r="B12" s="6" t="s">
        <v>12</v>
      </c>
      <c r="C12" s="5" t="s">
        <v>33</v>
      </c>
      <c r="D12" s="7">
        <v>332.7</v>
      </c>
      <c r="E12" s="35"/>
      <c r="F12" s="19">
        <v>2</v>
      </c>
      <c r="G12" s="20" t="s">
        <v>17</v>
      </c>
      <c r="H12" s="18">
        <f t="shared" si="0"/>
        <v>0</v>
      </c>
      <c r="I12" s="19">
        <v>4</v>
      </c>
      <c r="J12" s="20" t="s">
        <v>18</v>
      </c>
      <c r="K12" s="18">
        <f t="shared" si="1"/>
        <v>0</v>
      </c>
      <c r="L12" s="21"/>
      <c r="M12" s="18">
        <f t="shared" si="2"/>
        <v>0</v>
      </c>
      <c r="N12" s="22"/>
      <c r="P12" s="2"/>
      <c r="Q12" s="3"/>
      <c r="R12" s="3"/>
    </row>
    <row r="13" spans="1:18" ht="30.75" customHeight="1">
      <c r="A13" s="5">
        <v>6</v>
      </c>
      <c r="B13" s="6" t="s">
        <v>13</v>
      </c>
      <c r="C13" s="5" t="s">
        <v>33</v>
      </c>
      <c r="D13" s="7">
        <v>33.700000000000003</v>
      </c>
      <c r="E13" s="35"/>
      <c r="F13" s="19">
        <v>1</v>
      </c>
      <c r="G13" s="20" t="s">
        <v>25</v>
      </c>
      <c r="H13" s="18">
        <f t="shared" si="0"/>
        <v>0</v>
      </c>
      <c r="I13" s="19">
        <v>24</v>
      </c>
      <c r="J13" s="20" t="s">
        <v>40</v>
      </c>
      <c r="K13" s="18">
        <f t="shared" si="1"/>
        <v>0</v>
      </c>
      <c r="L13" s="21"/>
      <c r="M13" s="18">
        <f t="shared" si="2"/>
        <v>0</v>
      </c>
      <c r="N13" s="22"/>
      <c r="P13" s="2"/>
      <c r="Q13" s="3"/>
      <c r="R13" s="3"/>
    </row>
    <row r="14" spans="1:18" ht="30.75" customHeight="1">
      <c r="A14" s="8">
        <v>7</v>
      </c>
      <c r="B14" s="9" t="s">
        <v>14</v>
      </c>
      <c r="C14" s="8" t="s">
        <v>32</v>
      </c>
      <c r="D14" s="10">
        <v>2</v>
      </c>
      <c r="E14" s="36"/>
      <c r="F14" s="24">
        <v>176</v>
      </c>
      <c r="G14" s="25" t="s">
        <v>19</v>
      </c>
      <c r="H14" s="23">
        <f t="shared" ref="H14:H15" si="3">ROUND(D14*E14*F14,2)</f>
        <v>0</v>
      </c>
      <c r="I14" s="24">
        <v>24</v>
      </c>
      <c r="J14" s="20" t="s">
        <v>40</v>
      </c>
      <c r="K14" s="23">
        <f t="shared" ref="K14:K15" si="4">ROUND(H14*I14,2)</f>
        <v>0</v>
      </c>
      <c r="L14" s="26"/>
      <c r="M14" s="23">
        <f t="shared" ref="M14:M15" si="5">ROUND(K14+(K14*L14),2)</f>
        <v>0</v>
      </c>
      <c r="N14" s="22"/>
      <c r="P14" s="2"/>
      <c r="Q14" s="3"/>
      <c r="R14" s="3"/>
    </row>
    <row r="15" spans="1:18" ht="30.75" customHeight="1">
      <c r="A15" s="8">
        <v>8</v>
      </c>
      <c r="B15" s="9" t="s">
        <v>26</v>
      </c>
      <c r="C15" s="8" t="s">
        <v>32</v>
      </c>
      <c r="D15" s="10">
        <v>1</v>
      </c>
      <c r="E15" s="36"/>
      <c r="F15" s="24">
        <v>139</v>
      </c>
      <c r="G15" s="25" t="s">
        <v>19</v>
      </c>
      <c r="H15" s="23">
        <f t="shared" si="3"/>
        <v>0</v>
      </c>
      <c r="I15" s="24">
        <v>24</v>
      </c>
      <c r="J15" s="20" t="s">
        <v>40</v>
      </c>
      <c r="K15" s="23">
        <f t="shared" si="4"/>
        <v>0</v>
      </c>
      <c r="L15" s="26"/>
      <c r="M15" s="23">
        <f t="shared" si="5"/>
        <v>0</v>
      </c>
      <c r="N15" s="22"/>
      <c r="P15" s="2"/>
      <c r="Q15" s="3"/>
      <c r="R15" s="3"/>
    </row>
    <row r="16" spans="1:18" ht="30.75" customHeight="1">
      <c r="A16" s="8">
        <v>9</v>
      </c>
      <c r="B16" s="9" t="s">
        <v>27</v>
      </c>
      <c r="C16" s="8" t="s">
        <v>32</v>
      </c>
      <c r="D16" s="10">
        <v>1</v>
      </c>
      <c r="E16" s="36"/>
      <c r="F16" s="24">
        <v>30</v>
      </c>
      <c r="G16" s="25" t="s">
        <v>19</v>
      </c>
      <c r="H16" s="23">
        <f t="shared" ref="H16" si="6">ROUND(D16*E16*F16,2)</f>
        <v>0</v>
      </c>
      <c r="I16" s="24">
        <v>24</v>
      </c>
      <c r="J16" s="20" t="s">
        <v>40</v>
      </c>
      <c r="K16" s="23">
        <f t="shared" ref="K16" si="7">ROUND(H16*I16,2)</f>
        <v>0</v>
      </c>
      <c r="L16" s="26"/>
      <c r="M16" s="23">
        <f t="shared" ref="M16" si="8">ROUND(K16+(K16*L16),2)</f>
        <v>0</v>
      </c>
      <c r="N16" s="27"/>
      <c r="P16" s="2"/>
      <c r="Q16" s="3"/>
      <c r="R16" s="3"/>
    </row>
    <row r="17" spans="1:17" ht="30.75" customHeight="1">
      <c r="A17" s="37" t="s">
        <v>22</v>
      </c>
      <c r="B17" s="37"/>
      <c r="C17" s="37"/>
      <c r="D17" s="37"/>
      <c r="E17" s="37"/>
      <c r="F17" s="37"/>
      <c r="G17" s="37"/>
      <c r="H17" s="37"/>
      <c r="I17" s="37"/>
      <c r="J17" s="37"/>
      <c r="K17" s="11">
        <f>SUM(K8:K16)</f>
        <v>0</v>
      </c>
      <c r="L17" s="28"/>
      <c r="M17" s="11">
        <f>SUM(M8:M16)</f>
        <v>0</v>
      </c>
      <c r="N17" s="28"/>
      <c r="P17" s="2"/>
      <c r="Q17" s="3"/>
    </row>
    <row r="18" spans="1:17" ht="31.5" customHeight="1"/>
    <row r="19" spans="1:17" ht="25.5" customHeight="1">
      <c r="A19" s="41" t="s">
        <v>23</v>
      </c>
      <c r="B19" s="41"/>
      <c r="C19" s="41"/>
      <c r="D19" s="41"/>
    </row>
    <row r="21" spans="1:17" ht="70.5" customHeight="1">
      <c r="A21" s="4" t="s">
        <v>0</v>
      </c>
      <c r="B21" s="4" t="s">
        <v>1</v>
      </c>
      <c r="C21" s="4" t="s">
        <v>2</v>
      </c>
      <c r="D21" s="4" t="s">
        <v>3</v>
      </c>
      <c r="E21" s="4" t="s">
        <v>29</v>
      </c>
      <c r="F21" s="39" t="s">
        <v>30</v>
      </c>
      <c r="G21" s="39"/>
      <c r="H21" s="4" t="s">
        <v>31</v>
      </c>
      <c r="I21" s="39" t="s">
        <v>28</v>
      </c>
      <c r="J21" s="39"/>
      <c r="K21" s="4" t="s">
        <v>4</v>
      </c>
      <c r="L21" s="4" t="s">
        <v>5</v>
      </c>
      <c r="M21" s="4" t="s">
        <v>6</v>
      </c>
      <c r="N21" s="4" t="s">
        <v>7</v>
      </c>
    </row>
    <row r="22" spans="1:17" ht="19.5" customHeight="1">
      <c r="A22" s="4">
        <v>1</v>
      </c>
      <c r="B22" s="4">
        <v>2</v>
      </c>
      <c r="C22" s="4">
        <v>3</v>
      </c>
      <c r="D22" s="4">
        <v>4</v>
      </c>
      <c r="E22" s="4">
        <v>5</v>
      </c>
      <c r="F22" s="39">
        <v>6</v>
      </c>
      <c r="G22" s="39"/>
      <c r="H22" s="4" t="s">
        <v>8</v>
      </c>
      <c r="I22" s="39">
        <v>8</v>
      </c>
      <c r="J22" s="39"/>
      <c r="K22" s="4" t="s">
        <v>9</v>
      </c>
      <c r="L22" s="4">
        <v>10</v>
      </c>
      <c r="M22" s="4" t="s">
        <v>24</v>
      </c>
      <c r="N22" s="4">
        <v>12</v>
      </c>
    </row>
    <row r="23" spans="1:17" ht="30.75" customHeight="1">
      <c r="A23" s="5">
        <v>1</v>
      </c>
      <c r="B23" s="6" t="s">
        <v>10</v>
      </c>
      <c r="C23" s="5" t="s">
        <v>33</v>
      </c>
      <c r="D23" s="7">
        <v>774.96</v>
      </c>
      <c r="E23" s="35"/>
      <c r="F23" s="19">
        <v>22</v>
      </c>
      <c r="G23" s="20" t="s">
        <v>16</v>
      </c>
      <c r="H23" s="18">
        <f>ROUND(D23*E23*F23,2)</f>
        <v>0</v>
      </c>
      <c r="I23" s="19">
        <v>24</v>
      </c>
      <c r="J23" s="20" t="s">
        <v>40</v>
      </c>
      <c r="K23" s="18">
        <f>ROUND(H23*I23,2)</f>
        <v>0</v>
      </c>
      <c r="L23" s="21"/>
      <c r="M23" s="18">
        <f>ROUND(K23+(K23*L23),2)</f>
        <v>0</v>
      </c>
      <c r="N23" s="22"/>
    </row>
    <row r="24" spans="1:17" ht="30.75" customHeight="1">
      <c r="A24" s="37" t="s">
        <v>22</v>
      </c>
      <c r="B24" s="37"/>
      <c r="C24" s="37"/>
      <c r="D24" s="37"/>
      <c r="E24" s="37"/>
      <c r="F24" s="37"/>
      <c r="G24" s="37"/>
      <c r="H24" s="37"/>
      <c r="I24" s="37"/>
      <c r="J24" s="37"/>
      <c r="K24" s="11">
        <f>SUM(K23:K23)</f>
        <v>0</v>
      </c>
      <c r="L24" s="29"/>
      <c r="M24" s="11">
        <f>SUM(M23:M23)</f>
        <v>0</v>
      </c>
      <c r="N24" s="29"/>
    </row>
    <row r="25" spans="1:17" ht="30.7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3"/>
      <c r="L25" s="34"/>
      <c r="M25" s="33"/>
      <c r="N25" s="32"/>
    </row>
    <row r="26" spans="1:17" ht="30.75" customHeight="1">
      <c r="A26" s="47" t="s">
        <v>41</v>
      </c>
      <c r="B26" s="48"/>
      <c r="C26" s="31"/>
      <c r="D26" s="31"/>
      <c r="E26" s="31"/>
      <c r="F26" s="31"/>
      <c r="G26" s="31"/>
      <c r="H26" s="31"/>
      <c r="I26" s="31"/>
      <c r="J26" s="31"/>
      <c r="K26" s="33"/>
      <c r="L26" s="34"/>
      <c r="M26" s="33"/>
      <c r="N26" s="32"/>
    </row>
    <row r="27" spans="1:17" ht="13.5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3"/>
      <c r="L27" s="34"/>
      <c r="M27" s="33"/>
      <c r="N27" s="32"/>
    </row>
    <row r="28" spans="1:17" ht="62.25" customHeight="1">
      <c r="A28" s="30" t="s">
        <v>0</v>
      </c>
      <c r="B28" s="30" t="s">
        <v>1</v>
      </c>
      <c r="C28" s="30" t="s">
        <v>2</v>
      </c>
      <c r="D28" s="30" t="s">
        <v>3</v>
      </c>
      <c r="E28" s="30" t="s">
        <v>29</v>
      </c>
      <c r="F28" s="39" t="s">
        <v>30</v>
      </c>
      <c r="G28" s="39"/>
      <c r="H28" s="30" t="s">
        <v>31</v>
      </c>
      <c r="I28" s="39" t="s">
        <v>28</v>
      </c>
      <c r="J28" s="39"/>
      <c r="K28" s="30" t="s">
        <v>4</v>
      </c>
      <c r="L28" s="30" t="s">
        <v>5</v>
      </c>
      <c r="M28" s="30" t="s">
        <v>6</v>
      </c>
      <c r="N28" s="30" t="s">
        <v>7</v>
      </c>
    </row>
    <row r="29" spans="1:17" ht="18" customHeight="1">
      <c r="A29" s="30">
        <v>1</v>
      </c>
      <c r="B29" s="30">
        <v>2</v>
      </c>
      <c r="C29" s="30">
        <v>3</v>
      </c>
      <c r="D29" s="30">
        <v>4</v>
      </c>
      <c r="E29" s="30">
        <v>5</v>
      </c>
      <c r="F29" s="39">
        <v>6</v>
      </c>
      <c r="G29" s="39"/>
      <c r="H29" s="30" t="s">
        <v>8</v>
      </c>
      <c r="I29" s="39">
        <v>8</v>
      </c>
      <c r="J29" s="39"/>
      <c r="K29" s="30" t="s">
        <v>9</v>
      </c>
      <c r="L29" s="30">
        <v>10</v>
      </c>
      <c r="M29" s="30" t="s">
        <v>24</v>
      </c>
      <c r="N29" s="30">
        <v>12</v>
      </c>
    </row>
    <row r="30" spans="1:17" ht="30.75" customHeight="1">
      <c r="A30" s="5">
        <v>1</v>
      </c>
      <c r="B30" s="6" t="s">
        <v>10</v>
      </c>
      <c r="C30" s="5" t="s">
        <v>33</v>
      </c>
      <c r="D30" s="7">
        <v>308.10000000000002</v>
      </c>
      <c r="E30" s="35"/>
      <c r="F30" s="19">
        <v>22</v>
      </c>
      <c r="G30" s="20" t="s">
        <v>16</v>
      </c>
      <c r="H30" s="18">
        <f>ROUND(D30*E30*F30,2)</f>
        <v>0</v>
      </c>
      <c r="I30" s="19">
        <v>24</v>
      </c>
      <c r="J30" s="20" t="s">
        <v>40</v>
      </c>
      <c r="K30" s="18">
        <f>ROUND(H30*I30,2)</f>
        <v>0</v>
      </c>
      <c r="L30" s="21"/>
      <c r="M30" s="18">
        <f>ROUND(K30+(K30*L30),2)</f>
        <v>0</v>
      </c>
      <c r="N30" s="22"/>
    </row>
    <row r="31" spans="1:17" ht="30.75" customHeight="1">
      <c r="A31" s="37" t="s">
        <v>22</v>
      </c>
      <c r="B31" s="37"/>
      <c r="C31" s="37"/>
      <c r="D31" s="37"/>
      <c r="E31" s="37"/>
      <c r="F31" s="37"/>
      <c r="G31" s="37"/>
      <c r="H31" s="37"/>
      <c r="I31" s="37"/>
      <c r="J31" s="37"/>
      <c r="K31" s="11">
        <f>SUM(K30:K30)</f>
        <v>0</v>
      </c>
      <c r="L31" s="29"/>
      <c r="M31" s="11">
        <f>SUM(M30:M30)</f>
        <v>0</v>
      </c>
      <c r="N31" s="29"/>
    </row>
    <row r="32" spans="1:17" ht="30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3"/>
      <c r="L32" s="34"/>
      <c r="M32" s="33"/>
      <c r="N32" s="32"/>
    </row>
    <row r="33" spans="1:14" ht="24.75" customHeight="1">
      <c r="A33" s="43" t="s">
        <v>42</v>
      </c>
      <c r="B33" s="43"/>
      <c r="C33" s="44">
        <f>M17+M24+M31</f>
        <v>0</v>
      </c>
      <c r="D33" s="44"/>
      <c r="E33" s="16" t="s">
        <v>39</v>
      </c>
      <c r="F33" s="15"/>
      <c r="G33" s="15"/>
      <c r="H33" s="15"/>
      <c r="I33" s="15"/>
      <c r="J33" s="15"/>
      <c r="K33" s="15"/>
      <c r="L33" s="15"/>
      <c r="M33" s="14"/>
      <c r="N33" s="13"/>
    </row>
    <row r="34" spans="1:14" ht="14.25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1:14" ht="137.25" customHeight="1">
      <c r="A35" s="45" t="s">
        <v>35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7" spans="1:14">
      <c r="F37" s="50" t="s">
        <v>43</v>
      </c>
      <c r="G37" s="49"/>
      <c r="H37" s="49"/>
      <c r="I37" s="49"/>
      <c r="J37" s="49"/>
      <c r="K37" s="49"/>
      <c r="L37" s="49"/>
      <c r="M37" s="49"/>
    </row>
  </sheetData>
  <mergeCells count="25">
    <mergeCell ref="F37:M37"/>
    <mergeCell ref="A24:J24"/>
    <mergeCell ref="A33:B33"/>
    <mergeCell ref="C33:D33"/>
    <mergeCell ref="A35:N35"/>
    <mergeCell ref="A19:D19"/>
    <mergeCell ref="F21:G21"/>
    <mergeCell ref="I21:J21"/>
    <mergeCell ref="F22:G22"/>
    <mergeCell ref="I22:J22"/>
    <mergeCell ref="A26:B26"/>
    <mergeCell ref="F28:G28"/>
    <mergeCell ref="I28:J28"/>
    <mergeCell ref="F29:G29"/>
    <mergeCell ref="I29:J29"/>
    <mergeCell ref="A31:J31"/>
    <mergeCell ref="A17:J17"/>
    <mergeCell ref="A1:N1"/>
    <mergeCell ref="F6:G6"/>
    <mergeCell ref="F7:G7"/>
    <mergeCell ref="I6:J6"/>
    <mergeCell ref="I7:J7"/>
    <mergeCell ref="A3:N3"/>
    <mergeCell ref="A4:N4"/>
    <mergeCell ref="K2:N2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umrebo01</cp:lastModifiedBy>
  <dcterms:created xsi:type="dcterms:W3CDTF">2023-10-04T10:43:53Z</dcterms:created>
  <dcterms:modified xsi:type="dcterms:W3CDTF">2025-11-04T10:16:46Z</dcterms:modified>
</cp:coreProperties>
</file>